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139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<sst xmlns="http://schemas.openxmlformats.org/spreadsheetml/2006/main" count="27" uniqueCount="21">
  <si>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Kulturetat Ausgangswert</t>
  </si>
  <si>
    <t>Vorschlag Kulturausschuss</t>
  </si>
  <si>
    <t>Realer Verlust Freie Szene</t>
  </si>
  <si>
    <t>Realer Anteil Freie Szene</t>
  </si>
  <si>
    <t>So wäre es richtig !!!</t>
  </si>
  <si>
    <t>Das bedeutet:</t>
  </si>
  <si>
    <t>reale Förderung Freie Szene (abz. Zuwidmungen - aktuell 381 T€)</t>
  </si>
  <si>
    <r>
      <t>Kulturetat ohne PG 254</t>
    </r>
    <r>
      <rPr>
        <b/>
        <sz val="8"/>
        <rFont val="Arial"/>
        <family val="2"/>
      </rPr>
      <t xml:space="preserve"> (Achtung! Dieser Begriff ist falsch/irreführend)</t>
    </r>
  </si>
  <si>
    <t>Kulturetat bei falscher Berechnung (siehe oben)</t>
  </si>
  <si>
    <t>davon 5% (falsch berechnet und mit Zuwidmungen)</t>
  </si>
  <si>
    <t>davon 5% für die Freie Szene (ohne Abzüge/Zuwidmungen)</t>
  </si>
  <si>
    <t>richtig</t>
  </si>
  <si>
    <t>falsch</t>
  </si>
  <si>
    <t>&lt;--</t>
  </si>
  <si>
    <t>&lt;----------------</t>
  </si>
  <si>
    <t xml:space="preserve"> -----</t>
  </si>
  <si>
    <t>Abweichung vom Stadtratsbeschluss zu den 5 Prozent aus 9/2008</t>
  </si>
  <si>
    <t>Aufgeschlüsselt auf die Zwischenschritte</t>
  </si>
  <si>
    <t>Kulturetat richtig gerechnet (mit PG 254 und mit Zuwidmungen)</t>
  </si>
  <si>
    <t>Förderung Freie Szene (ohne Abzüge/Zuwidmungen)</t>
  </si>
  <si>
    <t>Die Fördersumme für die Freie Szene 2012 beträgt (ohne Zuwidmungen) 3,5% = 3,78 Mio.
Bei einer Zielstellung von 5% = 5,7 Mio in 2015 bedeutet dies eine jährliche Steigerung um 640 T€.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</si>
</sst>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1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u val="single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 wrapText="1"/>
    </xf>
    <xf numFmtId="164" fontId="10" fillId="4" borderId="5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165" fontId="17" fillId="2" borderId="2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164" fontId="17" fillId="2" borderId="2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4" fontId="10" fillId="0" borderId="6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164" fontId="0" fillId="4" borderId="5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16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4" borderId="7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164" fontId="10" fillId="5" borderId="5" xfId="0" applyNumberFormat="1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9" fontId="13" fillId="3" borderId="5" xfId="0" applyNumberFormat="1" applyFont="1" applyFill="1" applyBorder="1" applyAlignment="1">
      <alignment vertical="center" wrapText="1"/>
    </xf>
    <xf numFmtId="9" fontId="13" fillId="3" borderId="2" xfId="0" applyNumberFormat="1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9" fontId="13" fillId="5" borderId="5" xfId="0" applyNumberFormat="1" applyFont="1" applyFill="1" applyBorder="1" applyAlignment="1">
      <alignment vertical="center" wrapText="1"/>
    </xf>
    <xf numFmtId="0" fontId="13" fillId="5" borderId="8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165" fontId="1" fillId="6" borderId="2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1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164" fontId="10" fillId="0" borderId="5" xfId="0" applyNumberFormat="1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4">
      <selection activeCell="K14" sqref="K14"/>
    </sheetView>
  </sheetViews>
  <sheetFormatPr defaultColWidth="11.421875" defaultRowHeight="19.5" customHeight="1"/>
  <cols>
    <col min="1" max="1" width="30.7109375" style="1" customWidth="1"/>
    <col min="2" max="5" width="12.7109375" style="1" customWidth="1"/>
    <col min="6" max="6" width="3.7109375" style="41" customWidth="1"/>
    <col min="7" max="7" width="5.7109375" style="1" customWidth="1"/>
    <col min="8" max="8" width="3.28125" style="21" customWidth="1"/>
    <col min="9" max="9" width="5.7109375" style="1" customWidth="1"/>
    <col min="10" max="16384" width="11.421875" style="1" customWidth="1"/>
  </cols>
  <sheetData>
    <row r="1" spans="1:8" s="3" customFormat="1" ht="25.5" customHeight="1">
      <c r="A1" s="16" t="s">
        <v>1</v>
      </c>
      <c r="F1" s="31"/>
      <c r="H1" s="26"/>
    </row>
    <row r="2" spans="6:8" s="4" customFormat="1" ht="9.75" customHeight="1">
      <c r="F2" s="32"/>
      <c r="H2" s="18"/>
    </row>
    <row r="3" spans="2:8" s="5" customFormat="1" ht="25.5" customHeight="1">
      <c r="B3" s="71">
        <v>2012</v>
      </c>
      <c r="C3" s="71">
        <v>2013</v>
      </c>
      <c r="D3" s="71">
        <v>2014</v>
      </c>
      <c r="E3" s="71">
        <v>2015</v>
      </c>
      <c r="F3" s="33"/>
      <c r="H3" s="18"/>
    </row>
    <row r="4" spans="1:9" s="14" customFormat="1" ht="25.5" customHeight="1">
      <c r="A4" s="23" t="s">
        <v>0</v>
      </c>
      <c r="B4" s="24">
        <v>107501</v>
      </c>
      <c r="C4" s="24"/>
      <c r="D4" s="24"/>
      <c r="E4" s="24"/>
      <c r="F4" s="34"/>
      <c r="G4" s="29" t="s">
        <v>12</v>
      </c>
      <c r="H4" s="30"/>
      <c r="I4" s="29" t="s">
        <v>11</v>
      </c>
    </row>
    <row r="5" spans="1:9" s="14" customFormat="1" ht="12.75" customHeight="1">
      <c r="A5" s="62" t="s">
        <v>7</v>
      </c>
      <c r="B5" s="49">
        <v>103336</v>
      </c>
      <c r="C5" s="58">
        <v>106359.3</v>
      </c>
      <c r="D5" s="58">
        <v>107219.3</v>
      </c>
      <c r="E5" s="58">
        <v>108099.3</v>
      </c>
      <c r="F5" s="60" t="s">
        <v>13</v>
      </c>
      <c r="G5" s="75">
        <v>1</v>
      </c>
      <c r="H5" s="73" t="s">
        <v>15</v>
      </c>
      <c r="I5" s="78">
        <v>0.95</v>
      </c>
    </row>
    <row r="6" spans="1:9" s="13" customFormat="1" ht="12.75" customHeight="1">
      <c r="A6" s="63"/>
      <c r="B6" s="64"/>
      <c r="C6" s="59"/>
      <c r="D6" s="59"/>
      <c r="E6" s="59"/>
      <c r="F6" s="61"/>
      <c r="G6" s="59"/>
      <c r="H6" s="74"/>
      <c r="I6" s="59"/>
    </row>
    <row r="7" spans="1:9" s="15" customFormat="1" ht="25.5" customHeight="1">
      <c r="A7" s="44" t="s">
        <v>9</v>
      </c>
      <c r="B7" s="45">
        <f>B5*0.05</f>
        <v>5166.8</v>
      </c>
      <c r="C7" s="45">
        <f>C5*0.05</f>
        <v>5317.965</v>
      </c>
      <c r="D7" s="45">
        <f>D5*0.05</f>
        <v>5360.965</v>
      </c>
      <c r="E7" s="45">
        <f>E5*0.05</f>
        <v>5404.965</v>
      </c>
      <c r="F7" s="42" t="s">
        <v>13</v>
      </c>
      <c r="G7" s="76">
        <v>0.05</v>
      </c>
      <c r="H7" s="27"/>
      <c r="I7" s="79"/>
    </row>
    <row r="8" spans="1:9" s="15" customFormat="1" ht="25.5" customHeight="1">
      <c r="A8" s="7"/>
      <c r="B8" s="8"/>
      <c r="C8" s="8"/>
      <c r="D8" s="8"/>
      <c r="E8" s="8"/>
      <c r="F8" s="35"/>
      <c r="G8" s="77"/>
      <c r="H8" s="28"/>
      <c r="I8" s="79"/>
    </row>
    <row r="9" spans="1:9" s="15" customFormat="1" ht="25.5" customHeight="1">
      <c r="A9" s="17" t="s">
        <v>5</v>
      </c>
      <c r="B9" s="8"/>
      <c r="C9" s="8"/>
      <c r="D9" s="8"/>
      <c r="E9" s="8"/>
      <c r="F9" s="35"/>
      <c r="G9" s="77"/>
      <c r="H9" s="28"/>
      <c r="I9" s="79"/>
    </row>
    <row r="10" spans="1:9" s="15" customFormat="1" ht="9.75" customHeight="1">
      <c r="A10" s="7"/>
      <c r="B10" s="8"/>
      <c r="C10" s="8"/>
      <c r="D10" s="8"/>
      <c r="E10" s="8"/>
      <c r="F10" s="35"/>
      <c r="G10" s="77"/>
      <c r="H10" s="28"/>
      <c r="I10" s="79"/>
    </row>
    <row r="11" spans="1:9" s="15" customFormat="1" ht="25.5" customHeight="1">
      <c r="A11" s="46" t="s">
        <v>8</v>
      </c>
      <c r="B11" s="43">
        <f>SUM(B5:B7)</f>
        <v>108502.8</v>
      </c>
      <c r="C11" s="47">
        <f>SUM(C5:C7)</f>
        <v>111677.265</v>
      </c>
      <c r="D11" s="47">
        <f>SUM(D5:D7)</f>
        <v>112580.265</v>
      </c>
      <c r="E11" s="47">
        <f>SUM(E5:E7)</f>
        <v>113504.265</v>
      </c>
      <c r="F11" s="42" t="s">
        <v>13</v>
      </c>
      <c r="G11" s="76">
        <v>1.05</v>
      </c>
      <c r="H11" s="27"/>
      <c r="I11" s="79"/>
    </row>
    <row r="12" spans="1:9" s="15" customFormat="1" ht="25.5" customHeight="1">
      <c r="A12" s="22" t="s">
        <v>6</v>
      </c>
      <c r="B12" s="48">
        <f>B7-381</f>
        <v>4785.8</v>
      </c>
      <c r="C12" s="48">
        <f>C7-381</f>
        <v>4936.965</v>
      </c>
      <c r="D12" s="48">
        <f>D7-381</f>
        <v>4979.965</v>
      </c>
      <c r="E12" s="48">
        <f>E7-381</f>
        <v>5023.965</v>
      </c>
      <c r="F12" s="36"/>
      <c r="H12" s="7"/>
      <c r="I12" s="79"/>
    </row>
    <row r="13" spans="1:9" s="15" customFormat="1" ht="9.75" customHeight="1">
      <c r="A13" s="7"/>
      <c r="B13" s="8"/>
      <c r="C13" s="8"/>
      <c r="D13" s="8"/>
      <c r="E13" s="8"/>
      <c r="F13" s="35"/>
      <c r="G13" s="25"/>
      <c r="H13" s="28"/>
      <c r="I13" s="79"/>
    </row>
    <row r="14" spans="1:9" s="10" customFormat="1" ht="25.5" customHeight="1">
      <c r="A14" s="50" t="s">
        <v>3</v>
      </c>
      <c r="B14" s="51">
        <f>B12/B11</f>
        <v>0.04410761749927191</v>
      </c>
      <c r="C14" s="51">
        <f>C12/C11</f>
        <v>0.0442074311185898</v>
      </c>
      <c r="D14" s="51">
        <f>D12/D11</f>
        <v>0.044234795503457026</v>
      </c>
      <c r="E14" s="51">
        <f>E12/E11</f>
        <v>0.044262345560318814</v>
      </c>
      <c r="F14" s="37"/>
      <c r="H14" s="20"/>
      <c r="I14" s="79"/>
    </row>
    <row r="15" spans="1:9" s="5" customFormat="1" ht="25.5" customHeight="1">
      <c r="A15" s="50" t="s">
        <v>2</v>
      </c>
      <c r="B15" s="53">
        <f>B12-B22</f>
        <v>-672.9894736842107</v>
      </c>
      <c r="C15" s="53">
        <f>C12-C22</f>
        <v>-680.9455263157906</v>
      </c>
      <c r="D15" s="53">
        <f>D12-D22</f>
        <v>-683.2086842105273</v>
      </c>
      <c r="E15" s="53">
        <f>E12-E22</f>
        <v>-685.5244736842105</v>
      </c>
      <c r="F15" s="38"/>
      <c r="H15" s="18"/>
      <c r="I15" s="79"/>
    </row>
    <row r="16" spans="1:9" s="5" customFormat="1" ht="25.5" customHeight="1">
      <c r="A16" s="54" t="s">
        <v>16</v>
      </c>
      <c r="B16" s="52"/>
      <c r="C16" s="52"/>
      <c r="D16" s="52"/>
      <c r="E16" s="52"/>
      <c r="F16" s="38"/>
      <c r="H16" s="18"/>
      <c r="I16" s="79"/>
    </row>
    <row r="17" spans="1:9" s="5" customFormat="1" ht="60" customHeight="1">
      <c r="A17" s="11"/>
      <c r="B17" s="12"/>
      <c r="C17" s="12"/>
      <c r="D17" s="12"/>
      <c r="E17" s="12"/>
      <c r="F17" s="38"/>
      <c r="H17" s="18"/>
      <c r="I17" s="79"/>
    </row>
    <row r="18" spans="1:9" s="6" customFormat="1" ht="25.5" customHeight="1">
      <c r="A18" s="17" t="s">
        <v>4</v>
      </c>
      <c r="B18" s="9"/>
      <c r="C18" s="9"/>
      <c r="D18" s="9"/>
      <c r="E18" s="9"/>
      <c r="F18" s="39"/>
      <c r="H18" s="20"/>
      <c r="I18" s="79"/>
    </row>
    <row r="19" spans="1:9" s="6" customFormat="1" ht="9.75" customHeight="1">
      <c r="A19" s="17"/>
      <c r="B19" s="9"/>
      <c r="C19" s="9"/>
      <c r="D19" s="9"/>
      <c r="E19" s="9"/>
      <c r="F19" s="39"/>
      <c r="H19" s="20"/>
      <c r="I19" s="79"/>
    </row>
    <row r="20" spans="1:9" s="6" customFormat="1" ht="12.75" customHeight="1">
      <c r="A20" s="69" t="s">
        <v>18</v>
      </c>
      <c r="B20" s="68">
        <f>(B5+381)/0.95</f>
        <v>109175.78947368421</v>
      </c>
      <c r="C20" s="68">
        <f>(C5+381)/0.95</f>
        <v>112358.2105263158</v>
      </c>
      <c r="D20" s="68">
        <f>(D5+381)/0.95</f>
        <v>113263.47368421053</v>
      </c>
      <c r="E20" s="68">
        <f>(E5+381)/0.95</f>
        <v>114189.78947368421</v>
      </c>
      <c r="F20" s="55" t="s">
        <v>14</v>
      </c>
      <c r="G20" s="56"/>
      <c r="H20" s="72"/>
      <c r="I20" s="78">
        <v>1</v>
      </c>
    </row>
    <row r="21" spans="1:9" s="13" customFormat="1" ht="12.75" customHeight="1">
      <c r="A21" s="67"/>
      <c r="B21" s="70"/>
      <c r="C21" s="70"/>
      <c r="D21" s="70"/>
      <c r="E21" s="70"/>
      <c r="F21" s="57"/>
      <c r="G21" s="56"/>
      <c r="H21" s="72"/>
      <c r="I21" s="80"/>
    </row>
    <row r="22" spans="1:9" s="13" customFormat="1" ht="12.75" customHeight="1">
      <c r="A22" s="66" t="s">
        <v>10</v>
      </c>
      <c r="B22" s="68">
        <f>B20*0.05</f>
        <v>5458.789473684211</v>
      </c>
      <c r="C22" s="68">
        <f>C20*0.05</f>
        <v>5617.910526315791</v>
      </c>
      <c r="D22" s="68">
        <f>D20*0.05</f>
        <v>5663.173684210527</v>
      </c>
      <c r="E22" s="68">
        <f>E20*0.05</f>
        <v>5709.489473684211</v>
      </c>
      <c r="F22" s="55" t="s">
        <v>14</v>
      </c>
      <c r="G22" s="56"/>
      <c r="H22" s="72"/>
      <c r="I22" s="78">
        <v>0.05</v>
      </c>
    </row>
    <row r="23" spans="1:9" s="13" customFormat="1" ht="12.75" customHeight="1">
      <c r="A23" s="67"/>
      <c r="B23" s="65"/>
      <c r="C23" s="65"/>
      <c r="D23" s="65"/>
      <c r="E23" s="65"/>
      <c r="F23" s="57"/>
      <c r="G23" s="56"/>
      <c r="H23" s="72"/>
      <c r="I23" s="80"/>
    </row>
    <row r="24" spans="1:10" s="10" customFormat="1" ht="25.5" customHeight="1">
      <c r="A24" s="81" t="s">
        <v>3</v>
      </c>
      <c r="B24" s="82">
        <f>B22/B20</f>
        <v>0.05</v>
      </c>
      <c r="C24" s="82">
        <f>C22/C20</f>
        <v>0.05000000000000001</v>
      </c>
      <c r="D24" s="82">
        <f>D22/D20</f>
        <v>0.05000000000000001</v>
      </c>
      <c r="E24" s="82">
        <f>E22/E20</f>
        <v>0.05</v>
      </c>
      <c r="F24" s="37"/>
      <c r="H24" s="20"/>
      <c r="I24" s="25"/>
      <c r="J24" s="19"/>
    </row>
    <row r="25" spans="1:9" s="5" customFormat="1" ht="39.75" customHeight="1">
      <c r="A25" s="83" t="s">
        <v>20</v>
      </c>
      <c r="B25" s="84"/>
      <c r="C25" s="84"/>
      <c r="D25" s="84"/>
      <c r="E25" s="84"/>
      <c r="F25" s="85"/>
      <c r="G25" s="85"/>
      <c r="H25" s="85"/>
      <c r="I25" s="85"/>
    </row>
    <row r="26" spans="1:9" s="5" customFormat="1" ht="9.75" customHeight="1">
      <c r="A26" s="11"/>
      <c r="B26" s="12"/>
      <c r="C26" s="12"/>
      <c r="D26" s="12"/>
      <c r="E26" s="12"/>
      <c r="F26" s="38"/>
      <c r="H26" s="18"/>
      <c r="I26" s="25"/>
    </row>
    <row r="27" spans="1:9" s="6" customFormat="1" ht="25.5" customHeight="1">
      <c r="A27" s="88" t="s">
        <v>17</v>
      </c>
      <c r="B27" s="9"/>
      <c r="C27" s="9"/>
      <c r="D27" s="9"/>
      <c r="E27" s="9"/>
      <c r="F27" s="39"/>
      <c r="H27" s="20"/>
      <c r="I27" s="25"/>
    </row>
    <row r="28" spans="1:9" s="6" customFormat="1" ht="9.75" customHeight="1">
      <c r="A28" s="17"/>
      <c r="B28" s="9"/>
      <c r="C28" s="9"/>
      <c r="D28" s="9"/>
      <c r="E28" s="9"/>
      <c r="F28" s="39"/>
      <c r="H28" s="20"/>
      <c r="I28" s="25"/>
    </row>
    <row r="29" spans="1:9" s="6" customFormat="1" ht="12.75" customHeight="1">
      <c r="A29" s="89" t="s">
        <v>18</v>
      </c>
      <c r="B29" s="90">
        <f>B5+B31+381</f>
        <v>107500.6</v>
      </c>
      <c r="C29" s="90">
        <f>C5+C31+381</f>
        <v>111163.90000000001</v>
      </c>
      <c r="D29" s="90">
        <f>D5+D31+381</f>
        <v>112663.90000000001</v>
      </c>
      <c r="E29" s="90">
        <f>E5+E31+381</f>
        <v>114183.90000000001</v>
      </c>
      <c r="F29" s="91"/>
      <c r="G29" s="92"/>
      <c r="H29" s="93"/>
      <c r="I29" s="86"/>
    </row>
    <row r="30" spans="1:9" s="13" customFormat="1" ht="12.75" customHeight="1">
      <c r="A30" s="94"/>
      <c r="B30" s="95"/>
      <c r="C30" s="95"/>
      <c r="D30" s="95"/>
      <c r="E30" s="95"/>
      <c r="F30" s="96"/>
      <c r="G30" s="92"/>
      <c r="H30" s="93"/>
      <c r="I30" s="87"/>
    </row>
    <row r="31" spans="1:9" s="13" customFormat="1" ht="12.75" customHeight="1">
      <c r="A31" s="97" t="s">
        <v>19</v>
      </c>
      <c r="B31" s="90">
        <v>3783.6</v>
      </c>
      <c r="C31" s="90">
        <f>B31+640</f>
        <v>4423.6</v>
      </c>
      <c r="D31" s="90">
        <f>C31+640</f>
        <v>5063.6</v>
      </c>
      <c r="E31" s="90">
        <f>D31+640</f>
        <v>5703.6</v>
      </c>
      <c r="F31" s="91"/>
      <c r="G31" s="92"/>
      <c r="H31" s="93"/>
      <c r="I31" s="86"/>
    </row>
    <row r="32" spans="1:9" s="13" customFormat="1" ht="12.75" customHeight="1">
      <c r="A32" s="94"/>
      <c r="B32" s="98"/>
      <c r="C32" s="98"/>
      <c r="D32" s="99"/>
      <c r="E32" s="99"/>
      <c r="F32" s="96"/>
      <c r="G32" s="92"/>
      <c r="H32" s="93"/>
      <c r="I32" s="87"/>
    </row>
    <row r="33" spans="1:10" s="10" customFormat="1" ht="25.5" customHeight="1">
      <c r="A33" s="100" t="s">
        <v>3</v>
      </c>
      <c r="B33" s="101">
        <f>B31/B29</f>
        <v>0.03519608262651557</v>
      </c>
      <c r="C33" s="101">
        <f>C31/C29</f>
        <v>0.03979349411094789</v>
      </c>
      <c r="D33" s="101">
        <f>D31/D29</f>
        <v>0.0449442989280506</v>
      </c>
      <c r="E33" s="101">
        <f>E31/E29</f>
        <v>0.0499510000972116</v>
      </c>
      <c r="F33" s="102"/>
      <c r="G33" s="103"/>
      <c r="H33" s="104"/>
      <c r="I33" s="25"/>
      <c r="J33" s="19"/>
    </row>
    <row r="34" spans="1:8" ht="19.5" customHeight="1">
      <c r="A34" s="105"/>
      <c r="B34" s="106"/>
      <c r="C34" s="106"/>
      <c r="D34" s="106"/>
      <c r="E34" s="106"/>
      <c r="F34" s="107"/>
      <c r="G34" s="105"/>
      <c r="H34" s="108"/>
    </row>
    <row r="35" spans="2:6" ht="19.5" customHeight="1">
      <c r="B35" s="2"/>
      <c r="C35" s="2"/>
      <c r="D35" s="2"/>
      <c r="E35" s="2"/>
      <c r="F35" s="40"/>
    </row>
    <row r="36" spans="2:6" ht="19.5" customHeight="1">
      <c r="B36" s="2"/>
      <c r="C36" s="2"/>
      <c r="D36" s="2"/>
      <c r="E36" s="2"/>
      <c r="F36" s="40"/>
    </row>
    <row r="37" spans="2:6" ht="19.5" customHeight="1">
      <c r="B37" s="2"/>
      <c r="C37" s="2"/>
      <c r="D37" s="2"/>
      <c r="E37" s="2"/>
      <c r="F37" s="40"/>
    </row>
    <row r="38" spans="2:6" ht="19.5" customHeight="1">
      <c r="B38" s="2"/>
      <c r="C38" s="2"/>
      <c r="D38" s="2"/>
      <c r="E38" s="2"/>
      <c r="F38" s="40"/>
    </row>
    <row r="39" spans="2:6" ht="19.5" customHeight="1">
      <c r="B39" s="2"/>
      <c r="C39" s="2"/>
      <c r="D39" s="2"/>
      <c r="E39" s="2"/>
      <c r="F39" s="40"/>
    </row>
  </sheetData>
  <mergeCells count="38">
    <mergeCell ref="E29:E30"/>
    <mergeCell ref="F29:H30"/>
    <mergeCell ref="I29:I30"/>
    <mergeCell ref="A31:A32"/>
    <mergeCell ref="B31:B32"/>
    <mergeCell ref="C31:C32"/>
    <mergeCell ref="D31:D32"/>
    <mergeCell ref="E31:E32"/>
    <mergeCell ref="F31:H32"/>
    <mergeCell ref="I31:I32"/>
    <mergeCell ref="A29:A30"/>
    <mergeCell ref="B29:B30"/>
    <mergeCell ref="C29:C30"/>
    <mergeCell ref="D29:D30"/>
    <mergeCell ref="I20:I21"/>
    <mergeCell ref="A22:A23"/>
    <mergeCell ref="B22:B23"/>
    <mergeCell ref="C22:C23"/>
    <mergeCell ref="D22:D23"/>
    <mergeCell ref="E22:E23"/>
    <mergeCell ref="I22:I23"/>
    <mergeCell ref="A20:A21"/>
    <mergeCell ref="B20:B21"/>
    <mergeCell ref="C20:C21"/>
    <mergeCell ref="I5:I6"/>
    <mergeCell ref="A5:A6"/>
    <mergeCell ref="B5:B6"/>
    <mergeCell ref="C5:C6"/>
    <mergeCell ref="D5:D6"/>
    <mergeCell ref="F20:H21"/>
    <mergeCell ref="F22:H23"/>
    <mergeCell ref="H5:H6"/>
    <mergeCell ref="E5:E6"/>
    <mergeCell ref="F5:F6"/>
    <mergeCell ref="G5:G6"/>
    <mergeCell ref="E20:E21"/>
    <mergeCell ref="D20:D21"/>
    <mergeCell ref="A25:I25"/>
  </mergeCells>
  <printOptions/>
  <pageMargins left="0.3149606299212598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</dc:creator>
  <cp:keywords/>
  <dc:description/>
  <cp:lastModifiedBy>falk</cp:lastModifiedBy>
  <cp:lastPrinted>2012-06-22T11:12:26Z</cp:lastPrinted>
  <dcterms:created xsi:type="dcterms:W3CDTF">2012-06-12T15:59:37Z</dcterms:created>
  <dcterms:modified xsi:type="dcterms:W3CDTF">2012-06-22T11:12:28Z</dcterms:modified>
  <cp:category/>
  <cp:version/>
  <cp:contentType/>
  <cp:contentStatus/>
</cp:coreProperties>
</file>